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<sst xmlns="http://schemas.openxmlformats.org/spreadsheetml/2006/main" count="54" uniqueCount="41">
  <si>
    <t>Base Area Equation</t>
  </si>
  <si>
    <t>Excel Formula</t>
  </si>
  <si>
    <t>Volume Equation</t>
  </si>
  <si>
    <t>Surface Area Equation</t>
  </si>
  <si>
    <t>Shape</t>
  </si>
  <si>
    <t>Parameter</t>
  </si>
  <si>
    <t>Value</t>
  </si>
  <si>
    <t xml:space="preserve">             Rectangle Prism 1</t>
  </si>
  <si>
    <t xml:space="preserve">          Rectangle Prism 2 (cube)</t>
  </si>
  <si>
    <t xml:space="preserve">              Circular Cylinder</t>
  </si>
  <si>
    <t xml:space="preserve">        l</t>
  </si>
  <si>
    <t xml:space="preserve">        w</t>
  </si>
  <si>
    <t xml:space="preserve">        h</t>
  </si>
  <si>
    <t xml:space="preserve">        d</t>
  </si>
  <si>
    <t xml:space="preserve">        r</t>
  </si>
  <si>
    <t xml:space="preserve">                               Square Pyramid</t>
  </si>
  <si>
    <t xml:space="preserve">                          Right Circular Cone</t>
  </si>
  <si>
    <t xml:space="preserve">                                Sphere</t>
  </si>
  <si>
    <t xml:space="preserve">       w</t>
  </si>
  <si>
    <r>
      <t xml:space="preserve">        </t>
    </r>
    <r>
      <rPr>
        <sz val="11"/>
        <color theme="1"/>
        <rFont val="Calibri"/>
        <family val="2"/>
      </rPr>
      <t>l</t>
    </r>
  </si>
  <si>
    <t xml:space="preserve">       l</t>
  </si>
  <si>
    <r>
      <t xml:space="preserve">         </t>
    </r>
    <r>
      <rPr>
        <i/>
        <sz val="11"/>
        <color indexed="8"/>
        <rFont val="Brush Script MT"/>
        <family val="4"/>
      </rPr>
      <t>l</t>
    </r>
  </si>
  <si>
    <t xml:space="preserve">  Right Circular Cone</t>
  </si>
  <si>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</si>
  <si>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r>
      <t>V=1/3*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</si>
  <si>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rPr>
        <sz val="11"/>
        <color indexed="62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πr²</t>
    </r>
  </si>
  <si>
    <r>
      <t>C=2r</t>
    </r>
    <r>
      <rPr>
        <sz val="11"/>
        <color indexed="8"/>
        <rFont val="Calibri"/>
        <family val="2"/>
      </rPr>
      <t>π</t>
    </r>
  </si>
  <si>
    <r>
      <t>V=</t>
    </r>
    <r>
      <rPr>
        <sz val="11"/>
        <color indexed="56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</si>
  <si>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SA=2</t>
    </r>
    <r>
      <rPr>
        <sz val="11"/>
        <color indexed="56"/>
        <rFont val="Calibri"/>
        <family val="2"/>
      </rPr>
      <t>B</t>
    </r>
    <r>
      <rPr>
        <sz val="11"/>
        <color theme="1"/>
        <rFont val="Calibri"/>
        <family val="2"/>
      </rPr>
      <t>+Ch</t>
    </r>
  </si>
  <si>
    <r>
      <rPr>
        <sz val="11"/>
        <color indexed="57"/>
        <rFont val="Calibri"/>
        <family val="2"/>
      </rPr>
      <t>P</t>
    </r>
    <r>
      <rPr>
        <sz val="11"/>
        <color theme="1"/>
        <rFont val="Calibri"/>
        <family val="2"/>
      </rPr>
      <t>=2l+2w</t>
    </r>
  </si>
  <si>
    <t>V=lwh</t>
  </si>
  <si>
    <t>SA=2lw + 2hw = 2lh</t>
  </si>
  <si>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=πr²</t>
    </r>
  </si>
  <si>
    <r>
      <t>V=1/3*</t>
    </r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</si>
  <si>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=1/2C</t>
    </r>
    <r>
      <rPr>
        <i/>
        <sz val="11"/>
        <color indexed="8"/>
        <rFont val="Brush Script MT"/>
        <family val="4"/>
      </rPr>
      <t>l</t>
    </r>
  </si>
  <si>
    <r>
      <t>V=4/3*</t>
    </r>
    <r>
      <rPr>
        <sz val="11"/>
        <color indexed="8"/>
        <rFont val="Calibri"/>
        <family val="2"/>
      </rPr>
      <t>πr^3</t>
    </r>
  </si>
  <si>
    <r>
      <t>SA=4</t>
    </r>
    <r>
      <rPr>
        <sz val="11"/>
        <color indexed="8"/>
        <rFont val="Calibri"/>
        <family val="2"/>
      </rPr>
      <t>πr^2</t>
    </r>
  </si>
  <si>
    <t xml:space="preserve"> </t>
  </si>
  <si>
    <t>Circumference and Perimeter</t>
  </si>
  <si>
    <t>SA=2lw + 2hw + 2lh</t>
  </si>
  <si>
    <r>
      <t>SA=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+1/2P</t>
    </r>
    <r>
      <rPr>
        <i/>
        <sz val="11"/>
        <color indexed="8"/>
        <rFont val="Brush Script MT"/>
        <family val="4"/>
      </rPr>
      <t>l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</si>
</sst>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  <numFmt numFmtId="167" formatCode="_([$$-409]* #,##0.00_);_([$$-409]* \(#,##0.00\);_([$$-409]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Brush Script MT"/>
      <family val="4"/>
    </font>
    <font>
      <sz val="11"/>
      <color indexed="62"/>
      <name val="Calibri"/>
      <family val="2"/>
    </font>
    <font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5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Brush Script MT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33" borderId="0" xfId="0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8" borderId="0" xfId="0" applyFill="1" applyAlignment="1">
      <alignment vertical="center"/>
    </xf>
    <xf numFmtId="0" fontId="37" fillId="0" borderId="0" xfId="0" applyFont="1" applyAlignment="1">
      <alignment vertical="center"/>
    </xf>
    <xf numFmtId="0" fontId="0" fillId="0" borderId="10" xfId="0" applyBorder="1" applyAlignment="1">
      <alignment/>
    </xf>
    <xf numFmtId="44" fontId="0" fillId="0" borderId="0" xfId="44" applyFont="1" applyAlignment="1">
      <alignment/>
    </xf>
    <xf numFmtId="2" fontId="0" fillId="0" borderId="0" xfId="57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C1">
      <selection activeCell="P10" sqref="P10"/>
    </sheetView>
  </sheetViews>
  <sheetFormatPr defaultColWidth="9.140625" defaultRowHeight="15"/>
  <cols>
    <col min="1" max="1" width="27.00390625" style="0" customWidth="1"/>
    <col min="12" max="12" width="10.28125" style="0" customWidth="1"/>
    <col min="13" max="13" width="9.28125" style="0" customWidth="1"/>
    <col min="16" max="16" width="10.7109375" style="0" customWidth="1"/>
    <col min="18" max="18" width="10.421875" style="0" customWidth="1"/>
    <col min="229" max="229" width="20.00390625" style="0" customWidth="1"/>
  </cols>
  <sheetData>
    <row r="1" spans="1:19" ht="15">
      <c r="A1" t="s">
        <v>4</v>
      </c>
      <c r="B1" s="3" t="s">
        <v>7</v>
      </c>
      <c r="C1" s="4"/>
      <c r="D1" s="3"/>
      <c r="E1" s="5" t="s">
        <v>8</v>
      </c>
      <c r="F1" s="5"/>
      <c r="G1" s="5"/>
      <c r="H1" s="3" t="s">
        <v>9</v>
      </c>
      <c r="I1" s="3"/>
      <c r="J1" s="3"/>
      <c r="K1" s="5" t="s">
        <v>15</v>
      </c>
      <c r="L1" s="5"/>
      <c r="M1" s="5"/>
      <c r="N1" s="5" t="s">
        <v>16</v>
      </c>
      <c r="O1" s="3" t="s">
        <v>22</v>
      </c>
      <c r="P1" s="3"/>
      <c r="Q1" s="3" t="s">
        <v>17</v>
      </c>
      <c r="R1" s="5"/>
      <c r="S1" s="5"/>
    </row>
    <row r="2" spans="1:19" ht="15.75">
      <c r="A2" t="s">
        <v>5</v>
      </c>
      <c r="B2" s="1" t="s">
        <v>10</v>
      </c>
      <c r="C2" s="1" t="s">
        <v>11</v>
      </c>
      <c r="D2" s="1" t="s">
        <v>12</v>
      </c>
      <c r="E2" s="1" t="s">
        <v>10</v>
      </c>
      <c r="F2" s="1" t="s">
        <v>18</v>
      </c>
      <c r="G2" s="1" t="s">
        <v>12</v>
      </c>
      <c r="H2" s="1" t="s">
        <v>14</v>
      </c>
      <c r="I2" s="1" t="s">
        <v>12</v>
      </c>
      <c r="J2" s="1" t="s">
        <v>13</v>
      </c>
      <c r="K2" s="6" t="s">
        <v>19</v>
      </c>
      <c r="L2" s="1" t="s">
        <v>11</v>
      </c>
      <c r="M2" s="1" t="s">
        <v>12</v>
      </c>
      <c r="N2" s="6" t="s">
        <v>20</v>
      </c>
      <c r="O2" s="1" t="s">
        <v>14</v>
      </c>
      <c r="P2" s="1" t="s">
        <v>12</v>
      </c>
      <c r="Q2" s="1" t="s">
        <v>21</v>
      </c>
      <c r="R2" s="1" t="s">
        <v>14</v>
      </c>
      <c r="S2" s="1" t="s">
        <v>13</v>
      </c>
    </row>
    <row r="3" spans="1:19" ht="15">
      <c r="A3" s="8" t="s">
        <v>6</v>
      </c>
      <c r="B3" s="2">
        <v>4.091</v>
      </c>
      <c r="C3" s="2">
        <v>2.124</v>
      </c>
      <c r="D3" s="2">
        <v>4.02</v>
      </c>
      <c r="E3" s="2">
        <v>4.098</v>
      </c>
      <c r="F3" s="2">
        <v>4.096</v>
      </c>
      <c r="G3" s="2">
        <v>4.037</v>
      </c>
      <c r="H3" s="2">
        <f>0.5*J3</f>
        <v>2.0475</v>
      </c>
      <c r="I3" s="2">
        <v>4.028</v>
      </c>
      <c r="J3" s="2">
        <v>4.095</v>
      </c>
      <c r="K3" s="2">
        <v>4.119</v>
      </c>
      <c r="L3" s="2">
        <v>4.132</v>
      </c>
      <c r="M3" s="2">
        <v>4.028</v>
      </c>
      <c r="N3" s="2">
        <v>4.58</v>
      </c>
      <c r="O3" s="2">
        <f>4.137/2</f>
        <v>2.0685</v>
      </c>
      <c r="P3" s="2">
        <v>4.028</v>
      </c>
      <c r="Q3" s="2">
        <v>4.568</v>
      </c>
      <c r="R3" s="2">
        <v>2.018</v>
      </c>
      <c r="S3" s="2">
        <v>4.036</v>
      </c>
    </row>
    <row r="4" spans="6:17" ht="15">
      <c r="F4" s="9"/>
      <c r="N4">
        <f>SQRT(M3^2+(0.5*L3)^2)</f>
        <v>4.526934945412845</v>
      </c>
      <c r="Q4">
        <f>SQRT(P3^2+O3^2)</f>
        <v>4.528076440388346</v>
      </c>
    </row>
    <row r="5" spans="1:16" ht="15">
      <c r="A5" t="s">
        <v>0</v>
      </c>
      <c r="I5" t="s">
        <v>25</v>
      </c>
      <c r="L5" t="s">
        <v>23</v>
      </c>
      <c r="P5" t="s">
        <v>32</v>
      </c>
    </row>
    <row r="6" spans="1:16" ht="15">
      <c r="A6" t="s">
        <v>1</v>
      </c>
      <c r="I6" s="2">
        <f>3.14*I3^2</f>
        <v>50.94582175999999</v>
      </c>
      <c r="L6" s="2">
        <f>K3*L3</f>
        <v>17.019707999999998</v>
      </c>
      <c r="P6" s="7">
        <f>3.14*O3^2</f>
        <v>13.435093664999997</v>
      </c>
    </row>
    <row r="8" spans="1:18" ht="15">
      <c r="A8" t="s">
        <v>2</v>
      </c>
      <c r="C8" t="s">
        <v>30</v>
      </c>
      <c r="F8" t="s">
        <v>30</v>
      </c>
      <c r="H8" s="10" t="s">
        <v>27</v>
      </c>
      <c r="I8" s="10"/>
      <c r="J8" s="10"/>
      <c r="K8" s="10" t="s">
        <v>24</v>
      </c>
      <c r="L8" s="10"/>
      <c r="M8" s="10"/>
      <c r="P8" t="s">
        <v>33</v>
      </c>
      <c r="R8" t="s">
        <v>35</v>
      </c>
    </row>
    <row r="9" spans="1:18" ht="15">
      <c r="A9" t="s">
        <v>1</v>
      </c>
      <c r="C9" s="7">
        <f>B3*C3*D3</f>
        <v>34.93092168</v>
      </c>
      <c r="F9" s="7">
        <f>E3*F3*G3</f>
        <v>67.762692096</v>
      </c>
      <c r="I9" s="7">
        <f>I6*I3</f>
        <v>205.20977004927994</v>
      </c>
      <c r="L9" s="2">
        <f>1/3*L6*M3</f>
        <v>22.851794607999995</v>
      </c>
      <c r="P9" s="7">
        <f>(1/3)*P6*P3</f>
        <v>18.038852427539993</v>
      </c>
      <c r="R9" s="7">
        <f>4/3*3.14*R3*3</f>
        <v>25.34608</v>
      </c>
    </row>
    <row r="11" spans="1:18" ht="15.75">
      <c r="A11" t="s">
        <v>3</v>
      </c>
      <c r="B11" s="10" t="s">
        <v>31</v>
      </c>
      <c r="C11" s="10"/>
      <c r="D11" s="10"/>
      <c r="E11" s="10" t="s">
        <v>39</v>
      </c>
      <c r="F11" s="10"/>
      <c r="G11" s="10"/>
      <c r="H11" s="10" t="s">
        <v>28</v>
      </c>
      <c r="I11" s="10"/>
      <c r="J11" s="10"/>
      <c r="K11" s="10" t="s">
        <v>40</v>
      </c>
      <c r="L11" s="10"/>
      <c r="M11" s="10"/>
      <c r="P11" t="s">
        <v>34</v>
      </c>
      <c r="R11" t="s">
        <v>36</v>
      </c>
    </row>
    <row r="12" spans="1:18" ht="15">
      <c r="A12" t="s">
        <v>1</v>
      </c>
      <c r="C12" s="7">
        <f>2*B3*C3+2*D3*C3+2*B3*D3</f>
        <v>67.347168</v>
      </c>
      <c r="F12" s="7">
        <f>2*E3*F3+2*G3*F3+2*E3*G3</f>
        <v>99.729172</v>
      </c>
      <c r="I12" s="7">
        <f>2*I6+I15*I3</f>
        <v>153.68487591999997</v>
      </c>
      <c r="L12" s="2">
        <f>L6+1/2*L15*N3</f>
        <v>54.809287999999995</v>
      </c>
      <c r="P12" s="7">
        <f>P6+1/2*P15*Q3</f>
        <v>43.10466478499999</v>
      </c>
      <c r="R12" s="7">
        <f>4*3.14*R3*2</f>
        <v>50.692159999999994</v>
      </c>
    </row>
    <row r="14" spans="8:16" ht="15">
      <c r="H14" s="10" t="s">
        <v>26</v>
      </c>
      <c r="I14" s="10"/>
      <c r="J14" s="10"/>
      <c r="K14" s="10" t="s">
        <v>29</v>
      </c>
      <c r="L14" s="10"/>
      <c r="M14" s="10"/>
      <c r="P14" t="s">
        <v>26</v>
      </c>
    </row>
    <row r="15" spans="1:16" ht="15">
      <c r="A15" t="s">
        <v>38</v>
      </c>
      <c r="I15" s="7">
        <f>2*H3*3.14</f>
        <v>12.8583</v>
      </c>
      <c r="L15" s="7">
        <f>2*K3+2*L3</f>
        <v>16.502</v>
      </c>
      <c r="P15" s="7">
        <f>2*O3*3.14</f>
        <v>12.990179999999999</v>
      </c>
    </row>
    <row r="17" ht="15">
      <c r="S17" t="s">
        <v>37</v>
      </c>
    </row>
  </sheetData>
  <sheetProtection/>
  <mergeCells count="8">
    <mergeCell ref="B11:D11"/>
    <mergeCell ref="E11:G11"/>
    <mergeCell ref="H8:J8"/>
    <mergeCell ref="H11:J11"/>
    <mergeCell ref="H14:J14"/>
    <mergeCell ref="K8:M8"/>
    <mergeCell ref="K11:M11"/>
    <mergeCell ref="K14:M1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2011-01-10T18:55:36Z</dcterms:created>
  <dcterms:modified xsi:type="dcterms:W3CDTF">2011-01-19T19:52:58Z</dcterms:modified>
  <cp:category/>
  <cp:version/>
  <cp:contentType/>
  <cp:contentStatus/>
</cp:coreProperties>
</file>